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DAM\1. Procedures_DAM\Moy Gnx\10. Fourniture d’ouvrages neufs français et étrangers édités sur support physique\1. Passation\3. DCE\1-Docs modifiables\"/>
    </mc:Choice>
  </mc:AlternateContent>
  <bookViews>
    <workbookView xWindow="360" yWindow="20" windowWidth="20960" windowHeight="9720" activeTab="1"/>
  </bookViews>
  <sheets>
    <sheet name="Taux de remise" sheetId="1" r:id="rId1"/>
    <sheet name="Devis estimatif" sheetId="2" r:id="rId2"/>
  </sheets>
  <definedNames>
    <definedName name="_xlnm._FilterDatabase" localSheetId="1" hidden="1">'Devis estimatif'!$A$3:$J$68</definedName>
  </definedNames>
  <calcPr calcId="162913"/>
</workbook>
</file>

<file path=xl/calcChain.xml><?xml version="1.0" encoding="utf-8"?>
<calcChain xmlns="http://schemas.openxmlformats.org/spreadsheetml/2006/main">
  <c r="I4" i="2" l="1"/>
  <c r="I5" i="2"/>
  <c r="J5" i="2" s="1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J4" i="2" l="1"/>
  <c r="J68" i="2" s="1"/>
</calcChain>
</file>

<file path=xl/sharedStrings.xml><?xml version="1.0" encoding="utf-8"?>
<sst xmlns="http://schemas.openxmlformats.org/spreadsheetml/2006/main" count="367" uniqueCount="294">
  <si>
    <t>FOURNITURE ET LIVRAISON D’OUVRAGES NEUFS FRANÇAIS ET ETRANGERS EDITES SUR SUPPORT PHYSIQUE</t>
  </si>
  <si>
    <t>Lot 2 :  Fourniture et livraison d’ouvrages neufs publiés en langue étrangère et édités à l’étranger</t>
  </si>
  <si>
    <t>Cadre de réponse financier (CRF)</t>
  </si>
  <si>
    <t>NB : La remise accordée par le titulaire sera déduite du prix public de l'éditeur de chaque ouvrage.</t>
  </si>
  <si>
    <t>NB : Les taux de remise sont fermes et invariables durant toute la durée du marché.</t>
  </si>
  <si>
    <r>
      <t xml:space="preserve">Le candidat doit remplir les cellule en jaune clair. Ce document comporte </t>
    </r>
    <r>
      <rPr>
        <u/>
        <sz val="12"/>
        <rFont val="Unistra A"/>
      </rPr>
      <t>2 onglets</t>
    </r>
    <r>
      <rPr>
        <sz val="12"/>
        <rFont val="Unistra A"/>
      </rPr>
      <t>.</t>
    </r>
  </si>
  <si>
    <t>Nom du candidat</t>
  </si>
  <si>
    <t>Taux de remise (en %) pour tout achat</t>
  </si>
  <si>
    <t>ISBN / EAN</t>
  </si>
  <si>
    <t>TITRE</t>
  </si>
  <si>
    <t>AUTEUR</t>
  </si>
  <si>
    <t>EDITEUR, DATE PUBLICATION</t>
  </si>
  <si>
    <t>Discipline</t>
  </si>
  <si>
    <t>Pays de publication</t>
  </si>
  <si>
    <t>Prix public HT dans la devise d'origine (hors offre promotionnelle)</t>
  </si>
  <si>
    <t xml:space="preserve">Taux de change </t>
  </si>
  <si>
    <t>Prix public en € HT
(hors offre promotionnelle)</t>
  </si>
  <si>
    <r>
      <t xml:space="preserve">Prix remisé en € HT
</t>
    </r>
    <r>
      <rPr>
        <b/>
        <sz val="12"/>
        <color indexed="2"/>
        <rFont val="Unistra A"/>
      </rPr>
      <t>(application du taux de remise indiqué dans l'onglet précédent)</t>
    </r>
  </si>
  <si>
    <t>Metaponto E l'Europa Tra Settecento E Ottocento. L'Architettura Antica Nella Terra Incognita</t>
  </si>
  <si>
    <t>Di Liello, Salvatore</t>
  </si>
  <si>
    <t>L'Erma Di Bretschneider, 2023</t>
  </si>
  <si>
    <t>Aarchéologie classique</t>
  </si>
  <si>
    <t>Italie</t>
  </si>
  <si>
    <t>The new documents in Mycenaean Greek.</t>
  </si>
  <si>
    <t xml:space="preserve">Killen, John </t>
  </si>
  <si>
    <t>Cambridge University Press, 2023</t>
  </si>
  <si>
    <t>Archéologie classique</t>
  </si>
  <si>
    <t>Royaume-Uni</t>
  </si>
  <si>
    <t>978-5904545888</t>
  </si>
  <si>
    <t>Jazz 100</t>
  </si>
  <si>
    <t>Igor Butman</t>
  </si>
  <si>
    <t>Sankt-Petersburgskij, 2024</t>
  </si>
  <si>
    <t>Art</t>
  </si>
  <si>
    <t>Russie</t>
  </si>
  <si>
    <t>978-9607037176</t>
  </si>
  <si>
    <t>Ο *Γλυπτης = The Sculptor</t>
  </si>
  <si>
    <t>Birgit Beumers</t>
  </si>
  <si>
    <t>Καπον, C2002</t>
  </si>
  <si>
    <t>Grèce</t>
  </si>
  <si>
    <t>978-0367-87414-8</t>
  </si>
  <si>
    <t>Cultural forms of protest in Russia</t>
  </si>
  <si>
    <t>Routledge, Taylor &amp; Francis Group, 2018</t>
  </si>
  <si>
    <t>Civilisation russe</t>
  </si>
  <si>
    <t>Anzuelo</t>
  </si>
  <si>
    <t>Emma Rios</t>
  </si>
  <si>
    <t xml:space="preserve"> ‎ Astiberri Ediciones, 2025</t>
  </si>
  <si>
    <t>Détente (BD)</t>
  </si>
  <si>
    <t>Espagne</t>
  </si>
  <si>
    <t>978-3-403-06972-0</t>
  </si>
  <si>
    <t>Märchen an Stationen Klasse 1/2. Handlungsorientierte
Materialien für die Klassen 1 und 2</t>
  </si>
  <si>
    <t>Knipp, Martina</t>
  </si>
  <si>
    <t>Auer, 2020</t>
  </si>
  <si>
    <t>Didactique de l'allemand 1er degré</t>
  </si>
  <si>
    <t>Allemagne</t>
  </si>
  <si>
    <t>978-3-12-515306-6</t>
  </si>
  <si>
    <t>Das Quartett-Spiel</t>
  </si>
  <si>
    <t>Chiara Colucci</t>
  </si>
  <si>
    <t xml:space="preserve">Eli, Klett Sprachen, 2024 </t>
  </si>
  <si>
    <t>Didactique de l'allemand 1er degré (jeu)</t>
  </si>
  <si>
    <t>Verwaltungsrecht AT 1</t>
  </si>
  <si>
    <t xml:space="preserve">Schmidt, Manuela </t>
  </si>
  <si>
    <t>Niederle, Jan Media, 2022?</t>
  </si>
  <si>
    <t>Droit administratif, DE</t>
  </si>
  <si>
    <t>Allgemeiner Teil des BGB</t>
  </si>
  <si>
    <t>Brox / Walker</t>
  </si>
  <si>
    <t>Verlag Franz Vahlen GmbH, 2024</t>
  </si>
  <si>
    <t>Droit Allemand</t>
  </si>
  <si>
    <t>978-3818725662</t>
  </si>
  <si>
    <t>Grundgesetz pour la Bundesrepublik Deutschland</t>
  </si>
  <si>
    <t xml:space="preserve">Étude Ronny </t>
  </si>
  <si>
    <t>Épubli, 2024</t>
  </si>
  <si>
    <t>Droit constitutionnel, DE</t>
  </si>
  <si>
    <t>Sindacalismo. Rivista di studi sull'innovazione e sulla rappresentanza del lavoro nella società globale (2022). Vol. 48</t>
  </si>
  <si>
    <t>NC</t>
  </si>
  <si>
    <t xml:space="preserve">Rubbettino Editore, 2022 </t>
  </si>
  <si>
    <t>Droit du travail</t>
  </si>
  <si>
    <t>Effective Enforcement of EU Labour Law</t>
  </si>
  <si>
    <t>Rasnaca, Zane; Koukiadaki, Aristea; Bruun, Niklas et.al.</t>
  </si>
  <si>
    <t xml:space="preserve">Bloomsbury Publishing PLC, 2022 </t>
  </si>
  <si>
    <t>Commentary on the UNIDROIT Principles of International Commercial Contracts (PICC)</t>
  </si>
  <si>
    <t>Vogenauer, Stefan</t>
  </si>
  <si>
    <t xml:space="preserve">Oxford University Press, 2015 </t>
  </si>
  <si>
    <t>Droit international</t>
  </si>
  <si>
    <t>Violencia Feminicida: Historias Medicoforenses</t>
  </si>
  <si>
    <t>rJorge Luis Olivares Peia</t>
  </si>
  <si>
    <t>EDIQUID, 2023</t>
  </si>
  <si>
    <t>Droit penal</t>
  </si>
  <si>
    <t>Corporate finance. - 6th edition, Global edition</t>
  </si>
  <si>
    <t>Jonathan Berk, Peter DeMarzo</t>
  </si>
  <si>
    <t>Pearson, 2024</t>
  </si>
  <si>
    <t>Economie</t>
  </si>
  <si>
    <t xml:space="preserve">Constructing Knowledge Societies </t>
  </si>
  <si>
    <t>Richard Hopper</t>
  </si>
  <si>
    <t>World Bank/ ICSID, 2024</t>
  </si>
  <si>
    <t>Climate Crisis Economics. A Race of Tipping Points</t>
  </si>
  <si>
    <t>Mackintosh, Stuart P. M.</t>
  </si>
  <si>
    <t xml:space="preserve">Taylor &amp; Francis Ltd, 2025 </t>
  </si>
  <si>
    <t>Die Gräber des Amenemhab und des Pehsucher. Theben Nr. 85 und 88. Die Dekoration der Innenräume.</t>
  </si>
  <si>
    <t>Heye, Heike</t>
  </si>
  <si>
    <t>Harrassowitz Verlag, 2023</t>
  </si>
  <si>
    <t>Egyptologie</t>
  </si>
  <si>
    <t>Perspectives on the Ramesside Military System</t>
  </si>
  <si>
    <t>Abbas, Mohamed Raafat; Hoffmann, Friedhelm</t>
  </si>
  <si>
    <t>Zaphon, 2024</t>
  </si>
  <si>
    <t>Rome in Egypt's Eastern Desert, volume 1</t>
  </si>
  <si>
    <t>Cuvigny, Hélène; Bagnall, Roger S.</t>
  </si>
  <si>
    <t>New York University Press, 2021</t>
  </si>
  <si>
    <t>Etats-Unis d'Amérique</t>
  </si>
  <si>
    <t>Archaeology and Geology of Ancient Egyptian Stones</t>
  </si>
  <si>
    <t>Harrell, James A.</t>
  </si>
  <si>
    <t>Archaeopress, 2024</t>
  </si>
  <si>
    <t>Strategic management in the wine tourism industry : competitive strategies, wine tourism behaviour and new strategic tools</t>
  </si>
  <si>
    <t>Javier Martínez-Falcó, Bartolomé Marco-Lajara, Eduardo Sánchez-García, …</t>
  </si>
  <si>
    <t>Palgrave Macmillan, 2024</t>
  </si>
  <si>
    <t>Gestion</t>
  </si>
  <si>
    <t xml:space="preserve">Consciousness and creativity in artificial intelligence : the cognitive side of knowledge management </t>
  </si>
  <si>
    <t>Jon-Arild Johannessen</t>
  </si>
  <si>
    <t>Emerald Publishing Limited, 2023</t>
  </si>
  <si>
    <t>Unstoppable success secrets of top earners : your ultimate roadmap to network marketing success</t>
  </si>
  <si>
    <t>Rob Sperry</t>
  </si>
  <si>
    <t>TGON Publishing, 2024</t>
  </si>
  <si>
    <t>The five day Lean Six Sigma green belt : a practical approach to understanding and utilizing Lean Six Sigma</t>
  </si>
  <si>
    <t>Michael Bayer</t>
  </si>
  <si>
    <t>Michael Bayer, 2023</t>
  </si>
  <si>
    <t>Six Sigma Green Belt Certification Project : Identification, Implementation and Evaluation</t>
  </si>
  <si>
    <t>Reiner Hutwelker</t>
  </si>
  <si>
    <t>Springer Nature Switzerland, 2019</t>
  </si>
  <si>
    <t>Tourism management. - 7è édition</t>
  </si>
  <si>
    <t>Stephen J. Page</t>
  </si>
  <si>
    <t>Routledge, 2025</t>
  </si>
  <si>
    <t xml:space="preserve">Organizational behavior : international adaptation </t>
  </si>
  <si>
    <t>Mary Uhl-Bien, Ronald F. Piccolo, John R. Schermerhorn, Jr.,... - 3e édition</t>
  </si>
  <si>
    <t>Wiley, 2024</t>
  </si>
  <si>
    <t>The digital supply chain</t>
  </si>
  <si>
    <t xml:space="preserve">Bart L. MacCarthy, Dmitry Ivanov </t>
  </si>
  <si>
    <t>Elsevier, 2022</t>
  </si>
  <si>
    <t>Oriental Mirages</t>
  </si>
  <si>
    <t>Forsén, Björn; Lampinen, Antti</t>
  </si>
  <si>
    <t>Franz Steiner Verlag, 2024</t>
  </si>
  <si>
    <t>War-Peace and Panhellenic Games</t>
  </si>
  <si>
    <t>Birgalias, Nikos; Buraselis, Kostas; Cartledge, Paul et.al.</t>
  </si>
  <si>
    <t>Kardamitsa Publications, 2013</t>
  </si>
  <si>
    <t>Orpheus in Macedonia. Myth, Cult and Ideology</t>
  </si>
  <si>
    <t>Mojsik, Tomasz</t>
  </si>
  <si>
    <t>Bloomsbury, 2022</t>
  </si>
  <si>
    <t>Plutarch's Cities</t>
  </si>
  <si>
    <t>Athanassaki, Lucia; Titchener, Frances</t>
  </si>
  <si>
    <t>Oxford, 2022</t>
  </si>
  <si>
    <t>978-1-107-68600-7</t>
  </si>
  <si>
    <t>Modern Britain : 1750 to the present</t>
  </si>
  <si>
    <t>James Vernon</t>
  </si>
  <si>
    <t>Cambridge University Press, 2017</t>
  </si>
  <si>
    <t>Histoire Grande- Bretagne</t>
  </si>
  <si>
    <t>EL EXTRAÑO CASO DEL CAPITÁN PERALTA</t>
  </si>
  <si>
    <t>JOSE NIEVES</t>
  </si>
  <si>
    <t>Servicios Editoriales Generales Costa Blanca S.L., 2025</t>
  </si>
  <si>
    <t>Histoire/Fiction</t>
  </si>
  <si>
    <t>978-1-78892-655-3</t>
  </si>
  <si>
    <t>From Southern Theory to Decolonizing Sociolinguistics.
Voices, Questions and Alternatives</t>
  </si>
  <si>
    <t>Ana Deumert, Sinfree Makoni</t>
  </si>
  <si>
    <t>Multilingual Matters, 2023</t>
  </si>
  <si>
    <t>Langage</t>
  </si>
  <si>
    <t>978-1-119-36972-1</t>
  </si>
  <si>
    <t>Empowered Educators in Singapore. How High-Performing Systems Shape Teaching Quality</t>
  </si>
  <si>
    <t>A. Lin Goodwin, Ee-Ling Low, Linda Darling-Hammond</t>
  </si>
  <si>
    <t>Jossey-Bass - Wiley, 2017</t>
  </si>
  <si>
    <t>978-9-127-46236-6</t>
  </si>
  <si>
    <t>Rivstart. A1 + A2, Övningsbok</t>
  </si>
  <si>
    <t>Paula Levy</t>
  </si>
  <si>
    <t>Natur &amp; Kultur, C 2023</t>
  </si>
  <si>
    <t>Linguistique (Danois)</t>
  </si>
  <si>
    <t>Suède</t>
  </si>
  <si>
    <t>978-393-5536-10-3</t>
  </si>
  <si>
    <t>Grammaire de l'Alsacien</t>
  </si>
  <si>
    <t>Henri Rünneberger</t>
  </si>
  <si>
    <t>Baar, 2023</t>
  </si>
  <si>
    <t>Linguistique alsacienne</t>
  </si>
  <si>
    <t>978-7-100-12450-8</t>
  </si>
  <si>
    <t>Xiandai hanju cidian</t>
  </si>
  <si>
    <t>The commercial Press,2016</t>
  </si>
  <si>
    <t>Linguistique chinois</t>
  </si>
  <si>
    <t>Chine</t>
  </si>
  <si>
    <t>978-889-9358-96-9</t>
  </si>
  <si>
    <t>Nuovissimo progetto italiano. 2b ...</t>
  </si>
  <si>
    <t>T. Marin, L. Ruggieri</t>
  </si>
  <si>
    <t>Edilingua, 2020</t>
  </si>
  <si>
    <t>Linguistique italienne</t>
  </si>
  <si>
    <t>978-5-88337-068-6</t>
  </si>
  <si>
    <t>What case ? What preposition ?</t>
  </si>
  <si>
    <t>Veličko, Alla Vasilʹevna</t>
  </si>
  <si>
    <t>Russian federation, 2020</t>
  </si>
  <si>
    <t>Linguistique russe</t>
  </si>
  <si>
    <t>978-960-7914-45-3</t>
  </si>
  <si>
    <t>Odos Grammatikis</t>
  </si>
  <si>
    <t>Efi Kapoula</t>
  </si>
  <si>
    <t>Δελτος, 2020</t>
  </si>
  <si>
    <t>Linguistiqur grecque</t>
  </si>
  <si>
    <t>978-3518-46630-8</t>
  </si>
  <si>
    <t>Kruso : roman</t>
  </si>
  <si>
    <t>Lutz Seiler</t>
  </si>
  <si>
    <t>Suhrkamp,2023</t>
  </si>
  <si>
    <t>Littérature allemande</t>
  </si>
  <si>
    <t>978-1-63557-931-4</t>
  </si>
  <si>
    <t>Girlhood</t>
  </si>
  <si>
    <t>Melissa Febos</t>
  </si>
  <si>
    <t>Bloomsbury publishing, 2022</t>
  </si>
  <si>
    <t>Littérature américaine</t>
  </si>
  <si>
    <t>978-883-22013-3-8</t>
  </si>
  <si>
    <t>Tayr allayl</t>
  </si>
  <si>
    <t>Lakhaws  Eimaraa</t>
  </si>
  <si>
    <t>Almutawassi Books, 2024</t>
  </si>
  <si>
    <t>Littérature arabe</t>
  </si>
  <si>
    <t>978-9938-74-000-4</t>
  </si>
  <si>
    <t xml:space="preserve">Taġrībaẗ al-qāfir : riwāyaẗ </t>
  </si>
  <si>
    <t>Zahran Al-Qasimi</t>
  </si>
  <si>
    <t>Ed. Rashm, 2023</t>
  </si>
  <si>
    <t>Tunisie</t>
  </si>
  <si>
    <t>978-3-902984-59-3</t>
  </si>
  <si>
    <t>Les aventures de Kazh, Tome 4 - Die Abenteuer von Kazh, Band 4</t>
  </si>
  <si>
    <t>Guetz, Aurélie</t>
  </si>
  <si>
    <t>Bernest, 2023</t>
  </si>
  <si>
    <t>Littérature de jeunesse bilingue français / allemand</t>
  </si>
  <si>
    <t>Autriche</t>
  </si>
  <si>
    <t>978-3-03934-035-4</t>
  </si>
  <si>
    <t>Der kleine Tannenkönig</t>
  </si>
  <si>
    <t>Joris, Marine</t>
  </si>
  <si>
    <t>minedition, 2023</t>
  </si>
  <si>
    <t>Littérature de jeunesse en allemand</t>
  </si>
  <si>
    <t>Suisse</t>
  </si>
  <si>
    <t>978-3-03964-006-5</t>
  </si>
  <si>
    <t>Insektorama</t>
  </si>
  <si>
    <t>Voisard, Lisa</t>
  </si>
  <si>
    <t>Helvetiq, 2023</t>
  </si>
  <si>
    <t>978-3-89565-457-2</t>
  </si>
  <si>
    <t>Morgen bestimme ich!</t>
  </si>
  <si>
    <t>Mühle, Jörg</t>
  </si>
  <si>
    <t>Moritz, 2024</t>
  </si>
  <si>
    <t>EAN : 4260179516122</t>
  </si>
  <si>
    <t>Heule Eule. Kamishibai Bildkartenset</t>
  </si>
  <si>
    <t>Friester, Paul; Goossens, Philippe</t>
  </si>
  <si>
    <t>Don Bosco, 2020</t>
  </si>
  <si>
    <t>978-987-1220-22-9</t>
  </si>
  <si>
    <t>Último viajero de la nada</t>
  </si>
  <si>
    <t>Mario Delgado Aparain</t>
  </si>
  <si>
    <t>Espasa, [2023]</t>
  </si>
  <si>
    <t>Littérature espagnole</t>
  </si>
  <si>
    <t>978-4413097437</t>
  </si>
  <si>
    <t xml:space="preserve">Contes traditionnels du japon (en japonais) </t>
  </si>
  <si>
    <t xml:space="preserve">Kazuo Tokuda </t>
  </si>
  <si>
    <t>Seishun Publish,2020</t>
  </si>
  <si>
    <t>Littérature japonaise</t>
  </si>
  <si>
    <t>Japon</t>
  </si>
  <si>
    <t>978-3-619-14790-8</t>
  </si>
  <si>
    <t>ABC der Tiere 1 Neubearbeitung – Die Silbenfibel. Leselehrgang, Druckschrift</t>
  </si>
  <si>
    <t>Kuhn, Klaus; Hahn, Mareike; Mrowka-Nienstedt, Kerstin</t>
  </si>
  <si>
    <t>Mildenberger, 2023</t>
  </si>
  <si>
    <t>Manuel allemand 1er degré</t>
  </si>
  <si>
    <t>Unending variety</t>
  </si>
  <si>
    <t>Connor, Andrew J.</t>
  </si>
  <si>
    <t>Brill, 2024</t>
  </si>
  <si>
    <t>papyrologie</t>
  </si>
  <si>
    <t>Pays-Bas</t>
  </si>
  <si>
    <t>Elements of chemical reaction engineering</t>
  </si>
  <si>
    <t>Collectif</t>
  </si>
  <si>
    <t>Pearson education, 2025</t>
  </si>
  <si>
    <t>Sciences de la matière</t>
  </si>
  <si>
    <t>Quantum physics of semiconductor materials and devices</t>
  </si>
  <si>
    <t>Depdeep, Jena</t>
  </si>
  <si>
    <t>Oxford University Press, 2022</t>
  </si>
  <si>
    <t>Physical methods inorganic chemistry</t>
  </si>
  <si>
    <t>Morazzoni, Franca</t>
  </si>
  <si>
    <t>Universitas Studiorum casa editrice &amp; libreria universitaria, 2018</t>
  </si>
  <si>
    <t>Applied reactor physics</t>
  </si>
  <si>
    <t>Hébert, Alain</t>
  </si>
  <si>
    <t>Presses internationales polytechniques</t>
  </si>
  <si>
    <t xml:space="preserve">Canada </t>
  </si>
  <si>
    <t>Modern HPLC separations in theory and practice</t>
  </si>
  <si>
    <t>Novakova, Lucie</t>
  </si>
  <si>
    <t>Ceska Chromatograficka Skola</t>
  </si>
  <si>
    <t>République tchèque</t>
  </si>
  <si>
    <t>Lazarsfeld’s Methodology and Its Influence on Postwar Sociology in Europe. The Rise of the Columbia Model of Sociology</t>
  </si>
  <si>
    <t>Jerábek, Hynek</t>
  </si>
  <si>
    <t xml:space="preserve">Taylor &amp; Francis Ltd, 2024 </t>
  </si>
  <si>
    <t>Sociologie</t>
  </si>
  <si>
    <t>Tiempo pasado : cultura ….</t>
  </si>
  <si>
    <t>Beatriz Sarlo</t>
  </si>
  <si>
    <t>Siglo Veintiuno Ed, Argentina, C2005</t>
  </si>
  <si>
    <t>Sociologie politique</t>
  </si>
  <si>
    <t>Argentine</t>
  </si>
  <si>
    <t>Total en € HT</t>
  </si>
  <si>
    <t>Etats-Unis d'Amérique (?)</t>
  </si>
  <si>
    <t>Royaume-Uni (?)</t>
  </si>
  <si>
    <r>
      <t xml:space="preserve">Le candidat doit </t>
    </r>
    <r>
      <rPr>
        <b/>
        <u/>
        <sz val="16"/>
        <color indexed="2"/>
        <rFont val="Unistra A"/>
      </rPr>
      <t>uniquement</t>
    </r>
    <r>
      <rPr>
        <b/>
        <sz val="16"/>
        <color indexed="2"/>
        <rFont val="Unistra A"/>
      </rPr>
      <t xml:space="preserve"> indiquer le prix de son premier importateur sur les références ci-dessous.</t>
    </r>
  </si>
  <si>
    <t>Les taux de change retenus ci-dessous sont uniquement utilisés pour l'analyse des offres, les conditions de change utilisées pour les commandes réelles sont indiquées dans le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</si>
</sst>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0000"/>
  </numFmts>
  <fonts count="14" x14ac:knownFonts="1">
    <font>
      <sz val="11"/>
      <color theme="1"/>
      <name val="Calibri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name val="Unistra A"/>
    </font>
    <font>
      <b/>
      <u/>
      <sz val="16"/>
      <name val="Unistra A"/>
    </font>
    <font>
      <b/>
      <i/>
      <sz val="16"/>
      <name val="Unistra A"/>
    </font>
    <font>
      <b/>
      <sz val="16"/>
      <name val="Unistra A"/>
    </font>
    <font>
      <b/>
      <sz val="12"/>
      <color indexed="2"/>
      <name val="Unistra A"/>
    </font>
    <font>
      <b/>
      <sz val="16"/>
      <color indexed="2"/>
      <name val="Unistra A"/>
    </font>
    <font>
      <sz val="16"/>
      <name val="Unistra A"/>
    </font>
    <font>
      <b/>
      <sz val="12"/>
      <name val="Unistra A"/>
    </font>
    <font>
      <sz val="12"/>
      <color theme="1"/>
      <name val="Unistra A"/>
    </font>
    <font>
      <u/>
      <sz val="12"/>
      <name val="Unistra A"/>
    </font>
    <font>
      <b/>
      <u/>
      <sz val="16"/>
      <color indexed="2"/>
      <name val="Unistra A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theme="0" tint="-0.499984740745262"/>
        <bgColor theme="0" tint="-0.499984740745262"/>
      </patternFill>
    </fill>
    <fill>
      <patternFill patternType="solid">
        <fgColor rgb="FFFFC000"/>
        <bgColor rgb="FFFFC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 applyNumberFormat="0" applyFill="0" applyBorder="0" applyProtection="0"/>
    <xf numFmtId="44" fontId="2" fillId="0" borderId="0" applyFont="0" applyFill="0" applyBorder="0" applyProtection="0"/>
    <xf numFmtId="44" fontId="2" fillId="0" borderId="0" applyFont="0" applyFill="0" applyBorder="0" applyProtection="0"/>
    <xf numFmtId="0" fontId="2" fillId="0" borderId="0"/>
    <xf numFmtId="9" fontId="2" fillId="0" borderId="0" applyFont="0" applyFill="0" applyBorder="0" applyProtection="0"/>
  </cellStyleXfs>
  <cellXfs count="40">
    <xf numFmtId="0" fontId="0" fillId="0" borderId="0" xfId="0"/>
    <xf numFmtId="0" fontId="3" fillId="0" borderId="0" xfId="4" applyFont="1"/>
    <xf numFmtId="0" fontId="4" fillId="0" borderId="0" xfId="4" applyFont="1"/>
    <xf numFmtId="0" fontId="5" fillId="0" borderId="0" xfId="4" applyFont="1" applyAlignment="1">
      <alignment vertical="center" wrapText="1"/>
    </xf>
    <xf numFmtId="0" fontId="6" fillId="0" borderId="0" xfId="4" applyFont="1"/>
    <xf numFmtId="0" fontId="7" fillId="0" borderId="1" xfId="4" applyFont="1" applyBorder="1" applyAlignment="1" applyProtection="1">
      <alignment horizontal="left" vertical="center"/>
    </xf>
    <xf numFmtId="0" fontId="3" fillId="0" borderId="0" xfId="4" applyFont="1" applyAlignment="1">
      <alignment horizontal="center"/>
    </xf>
    <xf numFmtId="0" fontId="3" fillId="0" borderId="1" xfId="4" applyFont="1" applyBorder="1" applyAlignment="1" applyProtection="1">
      <alignment horizontal="center" vertical="center"/>
    </xf>
    <xf numFmtId="0" fontId="3" fillId="0" borderId="1" xfId="4" applyFont="1" applyBorder="1" applyAlignment="1" applyProtection="1">
      <alignment horizontal="right" vertical="center"/>
    </xf>
    <xf numFmtId="0" fontId="3" fillId="2" borderId="1" xfId="4" applyFont="1" applyFill="1" applyBorder="1" applyAlignment="1" applyProtection="1">
      <alignment horizontal="center" vertical="center"/>
      <protection locked="0"/>
    </xf>
    <xf numFmtId="9" fontId="3" fillId="2" borderId="1" xfId="5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</xf>
    <xf numFmtId="1" fontId="3" fillId="0" borderId="0" xfId="0" applyNumberFormat="1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1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44" fontId="3" fillId="0" borderId="1" xfId="2" applyNumberFormat="1" applyFont="1" applyBorder="1" applyAlignment="1" applyProtection="1">
      <alignment horizontal="center" vertical="center" wrapText="1"/>
    </xf>
    <xf numFmtId="44" fontId="3" fillId="0" borderId="1" xfId="2" applyNumberFormat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0" fontId="10" fillId="0" borderId="1" xfId="0" applyFont="1" applyBorder="1" applyAlignment="1" applyProtection="1">
      <alignment horizontal="center" vertical="center"/>
    </xf>
    <xf numFmtId="44" fontId="10" fillId="4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horizontal="center" vertical="center" wrapText="1"/>
    </xf>
    <xf numFmtId="0" fontId="5" fillId="0" borderId="1" xfId="4" applyFont="1" applyBorder="1" applyAlignment="1" applyProtection="1">
      <alignment horizontal="center" vertical="center" wrapText="1"/>
    </xf>
    <xf numFmtId="0" fontId="6" fillId="0" borderId="1" xfId="4" applyFont="1" applyBorder="1" applyAlignment="1" applyProtection="1">
      <alignment horizontal="center" vertical="center"/>
    </xf>
    <xf numFmtId="0" fontId="7" fillId="0" borderId="1" xfId="4" applyFont="1" applyBorder="1" applyAlignment="1" applyProtection="1">
      <alignment horizontal="left" vertical="center"/>
    </xf>
    <xf numFmtId="1" fontId="8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 wrapText="1"/>
    </xf>
    <xf numFmtId="1" fontId="3" fillId="3" borderId="2" xfId="0" applyNumberFormat="1" applyFont="1" applyFill="1" applyBorder="1" applyAlignment="1" applyProtection="1">
      <alignment horizontal="center" vertical="center" wrapText="1"/>
    </xf>
    <xf numFmtId="1" fontId="3" fillId="3" borderId="3" xfId="0" applyNumberFormat="1" applyFont="1" applyFill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</cellXfs>
  <cellStyles count="6">
    <cellStyle name="Lien hypertexte" xfId="1" builtinId="8"/>
    <cellStyle name="Monétaire" xfId="2" builtinId="4"/>
    <cellStyle name="Monétaire 2" xfId="3"/>
    <cellStyle name="Normal" xfId="0" builtinId="0"/>
    <cellStyle name="Normal 2" xfId="4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yrolles.com/Accueil/Editeur/20002/seishun-publish/" TargetMode="External"/><Relationship Id="rId2" Type="http://schemas.openxmlformats.org/officeDocument/2006/relationships/hyperlink" Target="https://www.amazon.fr/s/ref=dp_byline_sr_book_1?ie=UTF8&amp;field-author=Kazuo+Tokuda&amp;text=Kazuo+Tokuda&amp;sort=relevancerank&amp;search-alias=books-fr" TargetMode="External"/><Relationship Id="rId1" Type="http://schemas.openxmlformats.org/officeDocument/2006/relationships/hyperlink" Target="https://bu.unistra.fr/opac/resource/-/BUS06728316?tabDoc=tabc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130" workbookViewId="0">
      <selection activeCell="B10" sqref="B10"/>
    </sheetView>
  </sheetViews>
  <sheetFormatPr baseColWidth="10" defaultColWidth="10.81640625" defaultRowHeight="16.5" x14ac:dyDescent="0.45"/>
  <cols>
    <col min="1" max="1" width="72.26953125" style="1" customWidth="1"/>
    <col min="2" max="2" width="40.1796875" style="1" customWidth="1"/>
    <col min="3" max="4" width="12.453125" style="1" bestFit="1" customWidth="1"/>
    <col min="5" max="5" width="13.81640625" style="1" bestFit="1" customWidth="1"/>
    <col min="6" max="16384" width="10.81640625" style="1"/>
  </cols>
  <sheetData>
    <row r="1" spans="1:6" ht="56.5" customHeight="1" x14ac:dyDescent="0.55000000000000004">
      <c r="A1" s="31" t="s">
        <v>0</v>
      </c>
      <c r="B1" s="31"/>
      <c r="C1" s="2"/>
      <c r="D1" s="2"/>
      <c r="E1" s="2"/>
      <c r="F1" s="2"/>
    </row>
    <row r="2" spans="1:6" ht="33.65" customHeight="1" x14ac:dyDescent="0.45">
      <c r="A2" s="32" t="s">
        <v>1</v>
      </c>
      <c r="B2" s="32"/>
      <c r="C2" s="3"/>
      <c r="D2" s="3"/>
      <c r="E2" s="3"/>
      <c r="F2" s="3"/>
    </row>
    <row r="3" spans="1:6" ht="21.5" x14ac:dyDescent="0.55000000000000004">
      <c r="A3" s="33" t="s">
        <v>2</v>
      </c>
      <c r="B3" s="33"/>
      <c r="C3" s="4"/>
      <c r="D3" s="4"/>
      <c r="E3" s="4"/>
      <c r="F3" s="4"/>
    </row>
    <row r="4" spans="1:6" x14ac:dyDescent="0.45">
      <c r="A4" s="34" t="s">
        <v>3</v>
      </c>
      <c r="B4" s="34"/>
      <c r="C4" s="6"/>
    </row>
    <row r="5" spans="1:6" x14ac:dyDescent="0.45">
      <c r="A5" s="34" t="s">
        <v>4</v>
      </c>
      <c r="B5" s="34"/>
      <c r="C5" s="6"/>
    </row>
    <row r="6" spans="1:6" x14ac:dyDescent="0.45">
      <c r="A6" s="5"/>
      <c r="B6" s="5"/>
      <c r="C6" s="6"/>
    </row>
    <row r="7" spans="1:6" x14ac:dyDescent="0.45">
      <c r="A7" s="30" t="s">
        <v>5</v>
      </c>
      <c r="B7" s="30"/>
    </row>
    <row r="8" spans="1:6" x14ac:dyDescent="0.45">
      <c r="A8" s="7"/>
      <c r="B8" s="7"/>
    </row>
    <row r="9" spans="1:6" x14ac:dyDescent="0.45">
      <c r="A9" s="8" t="s">
        <v>6</v>
      </c>
      <c r="B9" s="9"/>
    </row>
    <row r="10" spans="1:6" x14ac:dyDescent="0.45">
      <c r="A10" s="8"/>
      <c r="B10" s="7"/>
    </row>
    <row r="11" spans="1:6" x14ac:dyDescent="0.45">
      <c r="A11" s="8" t="s">
        <v>7</v>
      </c>
      <c r="B11" s="10">
        <v>0.05</v>
      </c>
    </row>
  </sheetData>
  <sheetProtection sheet="1" objects="1" scenarios="1"/>
  <mergeCells count="6">
    <mergeCell ref="A7:B7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scale="77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abSelected="1" zoomScale="85" zoomScaleNormal="85" workbookViewId="0">
      <selection activeCell="D6" sqref="D6"/>
    </sheetView>
  </sheetViews>
  <sheetFormatPr baseColWidth="10" defaultColWidth="9.1796875" defaultRowHeight="16.5" x14ac:dyDescent="0.35"/>
  <cols>
    <col min="1" max="1" width="17.81640625" style="12" bestFit="1" customWidth="1"/>
    <col min="2" max="2" width="39.7265625" style="13" customWidth="1"/>
    <col min="3" max="3" width="21" style="13" customWidth="1"/>
    <col min="4" max="4" width="50.81640625" style="13" bestFit="1" customWidth="1"/>
    <col min="5" max="5" width="30" style="13" customWidth="1"/>
    <col min="6" max="6" width="28.453125" style="13" bestFit="1" customWidth="1"/>
    <col min="7" max="7" width="17" style="11" customWidth="1"/>
    <col min="8" max="8" width="12.7265625" style="11" bestFit="1" customWidth="1"/>
    <col min="9" max="9" width="20.1796875" style="11" customWidth="1"/>
    <col min="10" max="10" width="20.7265625" style="11" bestFit="1" customWidth="1"/>
    <col min="11" max="11" width="10.7265625" style="11" customWidth="1"/>
    <col min="12" max="12" width="24.7265625" style="11" bestFit="1" customWidth="1"/>
    <col min="13" max="1012" width="10.7265625" style="11" customWidth="1"/>
    <col min="1013" max="1021" width="9.1796875" style="11" customWidth="1"/>
    <col min="1022" max="16384" width="9.1796875" style="11"/>
  </cols>
  <sheetData>
    <row r="1" spans="1:10" ht="21.5" x14ac:dyDescent="0.35">
      <c r="A1" s="35" t="s">
        <v>293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21.5" x14ac:dyDescent="0.35">
      <c r="A2" s="35" t="s">
        <v>292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80.25" customHeight="1" x14ac:dyDescent="0.35">
      <c r="A3" s="14" t="s">
        <v>8</v>
      </c>
      <c r="B3" s="15" t="s">
        <v>9</v>
      </c>
      <c r="C3" s="15" t="s">
        <v>10</v>
      </c>
      <c r="D3" s="15" t="s">
        <v>11</v>
      </c>
      <c r="E3" s="15" t="s">
        <v>12</v>
      </c>
      <c r="F3" s="15" t="s">
        <v>13</v>
      </c>
      <c r="G3" s="15" t="s">
        <v>14</v>
      </c>
      <c r="H3" s="15" t="s">
        <v>15</v>
      </c>
      <c r="I3" s="15" t="s">
        <v>16</v>
      </c>
      <c r="J3" s="15" t="s">
        <v>17</v>
      </c>
    </row>
    <row r="4" spans="1:10" ht="33" x14ac:dyDescent="0.35">
      <c r="A4" s="16">
        <v>9788891327956</v>
      </c>
      <c r="B4" s="17" t="s">
        <v>18</v>
      </c>
      <c r="C4" s="17" t="s">
        <v>19</v>
      </c>
      <c r="D4" s="17" t="s">
        <v>20</v>
      </c>
      <c r="E4" s="17" t="s">
        <v>21</v>
      </c>
      <c r="F4" s="17" t="s">
        <v>22</v>
      </c>
      <c r="G4" s="26"/>
      <c r="H4" s="29">
        <v>1</v>
      </c>
      <c r="I4" s="18">
        <f t="shared" ref="I4:I67" si="0">ROUND((G4/H4),2)</f>
        <v>0</v>
      </c>
      <c r="J4" s="19">
        <f>ROUND(I4*(1-'Taux de remise'!$B$11),2)</f>
        <v>0</v>
      </c>
    </row>
    <row r="5" spans="1:10" x14ac:dyDescent="0.35">
      <c r="A5" s="16">
        <v>9781009286091</v>
      </c>
      <c r="B5" s="17" t="s">
        <v>23</v>
      </c>
      <c r="C5" s="17" t="s">
        <v>24</v>
      </c>
      <c r="D5" s="17" t="s">
        <v>25</v>
      </c>
      <c r="E5" s="17" t="s">
        <v>26</v>
      </c>
      <c r="F5" s="17" t="s">
        <v>27</v>
      </c>
      <c r="G5" s="26"/>
      <c r="H5" s="29">
        <v>0.8498</v>
      </c>
      <c r="I5" s="18">
        <f t="shared" si="0"/>
        <v>0</v>
      </c>
      <c r="J5" s="19">
        <f>ROUND(I5*(1-'Taux de remise'!$B$11),2)</f>
        <v>0</v>
      </c>
    </row>
    <row r="6" spans="1:10" x14ac:dyDescent="0.35">
      <c r="A6" s="16" t="s">
        <v>28</v>
      </c>
      <c r="B6" s="17" t="s">
        <v>29</v>
      </c>
      <c r="C6" s="17" t="s">
        <v>30</v>
      </c>
      <c r="D6" s="17" t="s">
        <v>31</v>
      </c>
      <c r="E6" s="17" t="s">
        <v>32</v>
      </c>
      <c r="F6" s="28" t="s">
        <v>33</v>
      </c>
      <c r="G6" s="26"/>
      <c r="H6" s="29">
        <v>90.62</v>
      </c>
      <c r="I6" s="18">
        <f t="shared" si="0"/>
        <v>0</v>
      </c>
      <c r="J6" s="19">
        <f>ROUND(I6*(1-'Taux de remise'!$B$11),2)</f>
        <v>0</v>
      </c>
    </row>
    <row r="7" spans="1:10" x14ac:dyDescent="0.35">
      <c r="A7" s="17" t="s">
        <v>34</v>
      </c>
      <c r="B7" s="17" t="s">
        <v>35</v>
      </c>
      <c r="C7" s="17" t="s">
        <v>36</v>
      </c>
      <c r="D7" s="17" t="s">
        <v>37</v>
      </c>
      <c r="E7" s="17" t="s">
        <v>32</v>
      </c>
      <c r="F7" s="17" t="s">
        <v>38</v>
      </c>
      <c r="G7" s="26"/>
      <c r="H7" s="29">
        <v>1</v>
      </c>
      <c r="I7" s="18">
        <f t="shared" si="0"/>
        <v>0</v>
      </c>
      <c r="J7" s="19">
        <f>ROUND(I7*(1-'Taux de remise'!$B$11),2)</f>
        <v>0</v>
      </c>
    </row>
    <row r="8" spans="1:10" x14ac:dyDescent="0.35">
      <c r="A8" s="16" t="s">
        <v>39</v>
      </c>
      <c r="B8" s="17" t="s">
        <v>40</v>
      </c>
      <c r="C8" s="20"/>
      <c r="D8" s="17" t="s">
        <v>41</v>
      </c>
      <c r="E8" s="17" t="s">
        <v>42</v>
      </c>
      <c r="F8" s="17" t="s">
        <v>27</v>
      </c>
      <c r="G8" s="26"/>
      <c r="H8" s="29">
        <v>0.8498</v>
      </c>
      <c r="I8" s="18">
        <f t="shared" si="0"/>
        <v>0</v>
      </c>
      <c r="J8" s="19">
        <f>ROUND(I8*(1-'Taux de remise'!$B$11),2)</f>
        <v>0</v>
      </c>
    </row>
    <row r="9" spans="1:10" x14ac:dyDescent="0.35">
      <c r="A9" s="16">
        <v>9788410332300</v>
      </c>
      <c r="B9" s="17" t="s">
        <v>43</v>
      </c>
      <c r="C9" s="17" t="s">
        <v>44</v>
      </c>
      <c r="D9" s="17" t="s">
        <v>45</v>
      </c>
      <c r="E9" s="17" t="s">
        <v>46</v>
      </c>
      <c r="F9" s="17" t="s">
        <v>47</v>
      </c>
      <c r="G9" s="26"/>
      <c r="H9" s="29">
        <v>1</v>
      </c>
      <c r="I9" s="18">
        <f t="shared" si="0"/>
        <v>0</v>
      </c>
      <c r="J9" s="19">
        <f>ROUND(I9*(1-'Taux de remise'!$B$11),2)</f>
        <v>0</v>
      </c>
    </row>
    <row r="10" spans="1:10" ht="49.5" x14ac:dyDescent="0.35">
      <c r="A10" s="16" t="s">
        <v>48</v>
      </c>
      <c r="B10" s="17" t="s">
        <v>49</v>
      </c>
      <c r="C10" s="17" t="s">
        <v>50</v>
      </c>
      <c r="D10" s="17" t="s">
        <v>51</v>
      </c>
      <c r="E10" s="17" t="s">
        <v>52</v>
      </c>
      <c r="F10" s="17" t="s">
        <v>53</v>
      </c>
      <c r="G10" s="26"/>
      <c r="H10" s="29">
        <v>1</v>
      </c>
      <c r="I10" s="18">
        <f t="shared" si="0"/>
        <v>0</v>
      </c>
      <c r="J10" s="19">
        <f>ROUND(I10*(1-'Taux de remise'!$B$11),2)</f>
        <v>0</v>
      </c>
    </row>
    <row r="11" spans="1:10" ht="33" x14ac:dyDescent="0.35">
      <c r="A11" s="16" t="s">
        <v>54</v>
      </c>
      <c r="B11" s="17" t="s">
        <v>55</v>
      </c>
      <c r="C11" s="17" t="s">
        <v>56</v>
      </c>
      <c r="D11" s="17" t="s">
        <v>57</v>
      </c>
      <c r="E11" s="17" t="s">
        <v>58</v>
      </c>
      <c r="F11" s="17" t="s">
        <v>53</v>
      </c>
      <c r="G11" s="26"/>
      <c r="H11" s="29">
        <v>1</v>
      </c>
      <c r="I11" s="18">
        <f t="shared" si="0"/>
        <v>0</v>
      </c>
      <c r="J11" s="19">
        <f>ROUND(I11*(1-'Taux de remise'!$B$11),2)</f>
        <v>0</v>
      </c>
    </row>
    <row r="12" spans="1:10" x14ac:dyDescent="0.35">
      <c r="A12" s="16">
        <v>9783867240727</v>
      </c>
      <c r="B12" s="17" t="s">
        <v>59</v>
      </c>
      <c r="C12" s="20" t="s">
        <v>60</v>
      </c>
      <c r="D12" s="17" t="s">
        <v>61</v>
      </c>
      <c r="E12" s="17" t="s">
        <v>62</v>
      </c>
      <c r="F12" s="17" t="s">
        <v>53</v>
      </c>
      <c r="G12" s="26"/>
      <c r="H12" s="29">
        <v>1</v>
      </c>
      <c r="I12" s="18">
        <f t="shared" si="0"/>
        <v>0</v>
      </c>
      <c r="J12" s="19">
        <f>ROUND(I12*(1-'Taux de remise'!$B$11),2)</f>
        <v>0</v>
      </c>
    </row>
    <row r="13" spans="1:10" x14ac:dyDescent="0.35">
      <c r="A13" s="16">
        <v>9783800673728</v>
      </c>
      <c r="B13" s="17" t="s">
        <v>63</v>
      </c>
      <c r="C13" s="17" t="s">
        <v>64</v>
      </c>
      <c r="D13" s="17" t="s">
        <v>65</v>
      </c>
      <c r="E13" s="17" t="s">
        <v>66</v>
      </c>
      <c r="F13" s="17" t="s">
        <v>53</v>
      </c>
      <c r="G13" s="26"/>
      <c r="H13" s="29">
        <v>1</v>
      </c>
      <c r="I13" s="18">
        <f t="shared" si="0"/>
        <v>0</v>
      </c>
      <c r="J13" s="19">
        <f>ROUND(I13*(1-'Taux de remise'!$B$11),2)</f>
        <v>0</v>
      </c>
    </row>
    <row r="14" spans="1:10" x14ac:dyDescent="0.35">
      <c r="A14" s="16" t="s">
        <v>67</v>
      </c>
      <c r="B14" s="17" t="s">
        <v>68</v>
      </c>
      <c r="C14" s="20" t="s">
        <v>69</v>
      </c>
      <c r="D14" s="17" t="s">
        <v>70</v>
      </c>
      <c r="E14" s="17" t="s">
        <v>71</v>
      </c>
      <c r="F14" s="17" t="s">
        <v>53</v>
      </c>
      <c r="G14" s="26"/>
      <c r="H14" s="29">
        <v>1</v>
      </c>
      <c r="I14" s="18">
        <f t="shared" si="0"/>
        <v>0</v>
      </c>
      <c r="J14" s="19">
        <f>ROUND(I14*(1-'Taux de remise'!$B$11),2)</f>
        <v>0</v>
      </c>
    </row>
    <row r="15" spans="1:10" ht="49.5" x14ac:dyDescent="0.35">
      <c r="A15" s="16">
        <v>9788849873900</v>
      </c>
      <c r="B15" s="17" t="s">
        <v>72</v>
      </c>
      <c r="C15" s="17" t="s">
        <v>73</v>
      </c>
      <c r="D15" s="17" t="s">
        <v>74</v>
      </c>
      <c r="E15" s="17" t="s">
        <v>75</v>
      </c>
      <c r="F15" s="17" t="s">
        <v>22</v>
      </c>
      <c r="G15" s="26"/>
      <c r="H15" s="29">
        <v>1</v>
      </c>
      <c r="I15" s="18">
        <f t="shared" si="0"/>
        <v>0</v>
      </c>
      <c r="J15" s="19">
        <f>ROUND(I15*(1-'Taux de remise'!$B$11),2)</f>
        <v>0</v>
      </c>
    </row>
    <row r="16" spans="1:10" ht="49.5" x14ac:dyDescent="0.35">
      <c r="A16" s="16">
        <v>9781509944415</v>
      </c>
      <c r="B16" s="17" t="s">
        <v>76</v>
      </c>
      <c r="C16" s="20" t="s">
        <v>77</v>
      </c>
      <c r="D16" s="17" t="s">
        <v>78</v>
      </c>
      <c r="E16" s="17" t="s">
        <v>75</v>
      </c>
      <c r="F16" s="17" t="s">
        <v>27</v>
      </c>
      <c r="G16" s="26"/>
      <c r="H16" s="29">
        <v>0.8498</v>
      </c>
      <c r="I16" s="18">
        <f t="shared" si="0"/>
        <v>0</v>
      </c>
      <c r="J16" s="19">
        <f>ROUND(I16*(1-'Taux de remise'!$B$11),2)</f>
        <v>0</v>
      </c>
    </row>
    <row r="17" spans="1:10" ht="33" x14ac:dyDescent="0.35">
      <c r="A17" s="16">
        <v>9780198702627</v>
      </c>
      <c r="B17" s="17" t="s">
        <v>79</v>
      </c>
      <c r="C17" s="20" t="s">
        <v>80</v>
      </c>
      <c r="D17" s="17" t="s">
        <v>81</v>
      </c>
      <c r="E17" s="17" t="s">
        <v>82</v>
      </c>
      <c r="F17" s="17" t="s">
        <v>27</v>
      </c>
      <c r="G17" s="26"/>
      <c r="H17" s="29">
        <v>0.8498</v>
      </c>
      <c r="I17" s="18">
        <f t="shared" si="0"/>
        <v>0</v>
      </c>
      <c r="J17" s="19">
        <f>ROUND(I17*(1-'Taux de remise'!$B$11),2)</f>
        <v>0</v>
      </c>
    </row>
    <row r="18" spans="1:10" x14ac:dyDescent="0.35">
      <c r="A18" s="16">
        <v>9786125112460</v>
      </c>
      <c r="B18" s="17" t="s">
        <v>83</v>
      </c>
      <c r="C18" s="20" t="s">
        <v>84</v>
      </c>
      <c r="D18" s="17" t="s">
        <v>85</v>
      </c>
      <c r="E18" s="17" t="s">
        <v>86</v>
      </c>
      <c r="F18" s="17" t="s">
        <v>47</v>
      </c>
      <c r="G18" s="26"/>
      <c r="H18" s="29">
        <v>1</v>
      </c>
      <c r="I18" s="18">
        <f t="shared" si="0"/>
        <v>0</v>
      </c>
      <c r="J18" s="19">
        <f>ROUND(I18*(1-'Taux de remise'!$B$11),2)</f>
        <v>0</v>
      </c>
    </row>
    <row r="19" spans="1:10" ht="33" x14ac:dyDescent="0.35">
      <c r="A19" s="16">
        <v>9781292446318</v>
      </c>
      <c r="B19" s="17" t="s">
        <v>87</v>
      </c>
      <c r="C19" s="17" t="s">
        <v>88</v>
      </c>
      <c r="D19" s="17" t="s">
        <v>89</v>
      </c>
      <c r="E19" s="17" t="s">
        <v>90</v>
      </c>
      <c r="F19" s="25" t="s">
        <v>27</v>
      </c>
      <c r="G19" s="26"/>
      <c r="H19" s="29">
        <v>0.8498</v>
      </c>
      <c r="I19" s="18">
        <f t="shared" si="0"/>
        <v>0</v>
      </c>
      <c r="J19" s="19">
        <f>ROUND(I19*(1-'Taux de remise'!$B$11),2)</f>
        <v>0</v>
      </c>
    </row>
    <row r="20" spans="1:10" x14ac:dyDescent="0.35">
      <c r="A20" s="16">
        <v>9780821351437</v>
      </c>
      <c r="B20" s="17" t="s">
        <v>91</v>
      </c>
      <c r="C20" s="17" t="s">
        <v>92</v>
      </c>
      <c r="D20" s="17" t="s">
        <v>93</v>
      </c>
      <c r="E20" s="17" t="s">
        <v>90</v>
      </c>
      <c r="F20" s="25" t="s">
        <v>107</v>
      </c>
      <c r="G20" s="26"/>
      <c r="H20" s="29">
        <v>1.1516</v>
      </c>
      <c r="I20" s="18">
        <f t="shared" si="0"/>
        <v>0</v>
      </c>
      <c r="J20" s="19">
        <f>ROUND(I20*(1-'Taux de remise'!$B$11),2)</f>
        <v>0</v>
      </c>
    </row>
    <row r="21" spans="1:10" x14ac:dyDescent="0.35">
      <c r="A21" s="16">
        <v>9781032779676</v>
      </c>
      <c r="B21" s="17" t="s">
        <v>94</v>
      </c>
      <c r="C21" s="20" t="s">
        <v>95</v>
      </c>
      <c r="D21" s="17" t="s">
        <v>96</v>
      </c>
      <c r="E21" s="17" t="s">
        <v>90</v>
      </c>
      <c r="F21" s="17" t="s">
        <v>27</v>
      </c>
      <c r="G21" s="26"/>
      <c r="H21" s="29">
        <v>0.8498</v>
      </c>
      <c r="I21" s="18">
        <f t="shared" si="0"/>
        <v>0</v>
      </c>
      <c r="J21" s="19">
        <f>ROUND(I21*(1-'Taux de remise'!$B$11),2)</f>
        <v>0</v>
      </c>
    </row>
    <row r="22" spans="1:10" ht="49.5" x14ac:dyDescent="0.35">
      <c r="A22" s="16">
        <v>9783447120418</v>
      </c>
      <c r="B22" s="17" t="s">
        <v>97</v>
      </c>
      <c r="C22" s="17" t="s">
        <v>98</v>
      </c>
      <c r="D22" s="17" t="s">
        <v>99</v>
      </c>
      <c r="E22" s="17" t="s">
        <v>100</v>
      </c>
      <c r="F22" s="17" t="s">
        <v>53</v>
      </c>
      <c r="G22" s="26"/>
      <c r="H22" s="29">
        <v>1</v>
      </c>
      <c r="I22" s="18">
        <f t="shared" si="0"/>
        <v>0</v>
      </c>
      <c r="J22" s="19">
        <f>ROUND(I22*(1-'Taux de remise'!$B$11),2)</f>
        <v>0</v>
      </c>
    </row>
    <row r="23" spans="1:10" ht="33" x14ac:dyDescent="0.35">
      <c r="A23" s="21">
        <v>9783963272448</v>
      </c>
      <c r="B23" s="17" t="s">
        <v>101</v>
      </c>
      <c r="C23" s="20" t="s">
        <v>102</v>
      </c>
      <c r="D23" s="17" t="s">
        <v>103</v>
      </c>
      <c r="E23" s="17" t="s">
        <v>100</v>
      </c>
      <c r="F23" s="17" t="s">
        <v>53</v>
      </c>
      <c r="G23" s="26"/>
      <c r="H23" s="29">
        <v>1</v>
      </c>
      <c r="I23" s="18">
        <f t="shared" si="0"/>
        <v>0</v>
      </c>
      <c r="J23" s="19">
        <f>ROUND(I23*(1-'Taux de remise'!$B$11),2)</f>
        <v>0</v>
      </c>
    </row>
    <row r="24" spans="1:10" s="22" customFormat="1" ht="33" x14ac:dyDescent="0.35">
      <c r="A24" s="16">
        <v>9781479810642</v>
      </c>
      <c r="B24" s="17" t="s">
        <v>104</v>
      </c>
      <c r="C24" s="20" t="s">
        <v>105</v>
      </c>
      <c r="D24" s="17" t="s">
        <v>106</v>
      </c>
      <c r="E24" s="17" t="s">
        <v>100</v>
      </c>
      <c r="F24" s="17" t="s">
        <v>107</v>
      </c>
      <c r="G24" s="26"/>
      <c r="H24" s="29">
        <v>1.1516</v>
      </c>
      <c r="I24" s="18">
        <f t="shared" si="0"/>
        <v>0</v>
      </c>
      <c r="J24" s="19">
        <f>ROUND(I24*(1-'Taux de remise'!$B$11),2)</f>
        <v>0</v>
      </c>
    </row>
    <row r="25" spans="1:10" ht="33" x14ac:dyDescent="0.35">
      <c r="A25" s="16">
        <v>9781803275819</v>
      </c>
      <c r="B25" s="17" t="s">
        <v>108</v>
      </c>
      <c r="C25" s="20" t="s">
        <v>109</v>
      </c>
      <c r="D25" s="17" t="s">
        <v>110</v>
      </c>
      <c r="E25" s="17" t="s">
        <v>100</v>
      </c>
      <c r="F25" s="17" t="s">
        <v>27</v>
      </c>
      <c r="G25" s="26"/>
      <c r="H25" s="29">
        <v>0.8498</v>
      </c>
      <c r="I25" s="18">
        <f t="shared" si="0"/>
        <v>0</v>
      </c>
      <c r="J25" s="19">
        <f>ROUND(I25*(1-'Taux de remise'!$B$11),2)</f>
        <v>0</v>
      </c>
    </row>
    <row r="26" spans="1:10" ht="66" x14ac:dyDescent="0.35">
      <c r="A26" s="16">
        <v>9783031548369</v>
      </c>
      <c r="B26" s="17" t="s">
        <v>111</v>
      </c>
      <c r="C26" s="17" t="s">
        <v>112</v>
      </c>
      <c r="D26" s="17" t="s">
        <v>113</v>
      </c>
      <c r="E26" s="17" t="s">
        <v>114</v>
      </c>
      <c r="F26" s="25" t="s">
        <v>228</v>
      </c>
      <c r="G26" s="26"/>
      <c r="H26" s="29">
        <v>0.93799999999999994</v>
      </c>
      <c r="I26" s="18">
        <f t="shared" si="0"/>
        <v>0</v>
      </c>
      <c r="J26" s="19">
        <f>ROUND(I26*(1-'Taux de remise'!$B$11),2)</f>
        <v>0</v>
      </c>
    </row>
    <row r="27" spans="1:10" ht="49.5" x14ac:dyDescent="0.35">
      <c r="A27" s="16">
        <v>9781804551622</v>
      </c>
      <c r="B27" s="17" t="s">
        <v>115</v>
      </c>
      <c r="C27" s="17" t="s">
        <v>116</v>
      </c>
      <c r="D27" s="17" t="s">
        <v>117</v>
      </c>
      <c r="E27" s="17" t="s">
        <v>114</v>
      </c>
      <c r="F27" s="25" t="s">
        <v>27</v>
      </c>
      <c r="G27" s="26"/>
      <c r="H27" s="29">
        <v>0.8498</v>
      </c>
      <c r="I27" s="18">
        <f t="shared" si="0"/>
        <v>0</v>
      </c>
      <c r="J27" s="19">
        <f>ROUND(I27*(1-'Taux de remise'!$B$11),2)</f>
        <v>0</v>
      </c>
    </row>
    <row r="28" spans="1:10" ht="49.5" x14ac:dyDescent="0.35">
      <c r="A28" s="16">
        <v>9798990398856</v>
      </c>
      <c r="B28" s="17" t="s">
        <v>118</v>
      </c>
      <c r="C28" s="17" t="s">
        <v>119</v>
      </c>
      <c r="D28" s="17" t="s">
        <v>120</v>
      </c>
      <c r="E28" s="17" t="s">
        <v>114</v>
      </c>
      <c r="F28" s="27" t="s">
        <v>290</v>
      </c>
      <c r="G28" s="26"/>
      <c r="H28" s="29">
        <v>1.1516</v>
      </c>
      <c r="I28" s="18">
        <f t="shared" si="0"/>
        <v>0</v>
      </c>
      <c r="J28" s="19">
        <f>ROUND(I28*(1-'Taux de remise'!$B$11),2)</f>
        <v>0</v>
      </c>
    </row>
    <row r="29" spans="1:10" ht="49.5" x14ac:dyDescent="0.35">
      <c r="A29" s="16">
        <v>9798223050582</v>
      </c>
      <c r="B29" s="17" t="s">
        <v>121</v>
      </c>
      <c r="C29" s="17" t="s">
        <v>122</v>
      </c>
      <c r="D29" s="17" t="s">
        <v>123</v>
      </c>
      <c r="E29" s="17" t="s">
        <v>114</v>
      </c>
      <c r="F29" s="27" t="s">
        <v>291</v>
      </c>
      <c r="G29" s="26"/>
      <c r="H29" s="29">
        <v>0.8498</v>
      </c>
      <c r="I29" s="18">
        <f t="shared" si="0"/>
        <v>0</v>
      </c>
      <c r="J29" s="19">
        <f>ROUND(I29*(1-'Taux de remise'!$B$11),2)</f>
        <v>0</v>
      </c>
    </row>
    <row r="30" spans="1:10" s="22" customFormat="1" ht="33" x14ac:dyDescent="0.35">
      <c r="A30" s="16">
        <v>9783030319175</v>
      </c>
      <c r="B30" s="17" t="s">
        <v>124</v>
      </c>
      <c r="C30" s="17" t="s">
        <v>125</v>
      </c>
      <c r="D30" s="17" t="s">
        <v>126</v>
      </c>
      <c r="E30" s="17" t="s">
        <v>114</v>
      </c>
      <c r="F30" s="25" t="s">
        <v>228</v>
      </c>
      <c r="G30" s="26"/>
      <c r="H30" s="29">
        <v>0.93799999999999994</v>
      </c>
      <c r="I30" s="18">
        <f t="shared" si="0"/>
        <v>0</v>
      </c>
      <c r="J30" s="19">
        <f>ROUND(I30*(1-'Taux de remise'!$B$11),2)</f>
        <v>0</v>
      </c>
    </row>
    <row r="31" spans="1:10" s="22" customFormat="1" x14ac:dyDescent="0.35">
      <c r="A31" s="16">
        <v>9781032902753</v>
      </c>
      <c r="B31" s="17" t="s">
        <v>127</v>
      </c>
      <c r="C31" s="17" t="s">
        <v>128</v>
      </c>
      <c r="D31" s="17" t="s">
        <v>129</v>
      </c>
      <c r="E31" s="17" t="s">
        <v>114</v>
      </c>
      <c r="F31" s="25" t="s">
        <v>27</v>
      </c>
      <c r="G31" s="26"/>
      <c r="H31" s="29">
        <v>0.8498</v>
      </c>
      <c r="I31" s="18">
        <f t="shared" si="0"/>
        <v>0</v>
      </c>
      <c r="J31" s="19">
        <f>ROUND(I31*(1-'Taux de remise'!$B$11),2)</f>
        <v>0</v>
      </c>
    </row>
    <row r="32" spans="1:10" s="22" customFormat="1" ht="66" x14ac:dyDescent="0.35">
      <c r="A32" s="16">
        <v>9781119889656</v>
      </c>
      <c r="B32" s="17" t="s">
        <v>130</v>
      </c>
      <c r="C32" s="17" t="s">
        <v>131</v>
      </c>
      <c r="D32" s="17" t="s">
        <v>132</v>
      </c>
      <c r="E32" s="17" t="s">
        <v>114</v>
      </c>
      <c r="F32" s="25" t="s">
        <v>107</v>
      </c>
      <c r="G32" s="26"/>
      <c r="H32" s="29">
        <v>1.1516</v>
      </c>
      <c r="I32" s="18">
        <f t="shared" si="0"/>
        <v>0</v>
      </c>
      <c r="J32" s="19">
        <f>ROUND(I32*(1-'Taux de remise'!$B$11),2)</f>
        <v>0</v>
      </c>
    </row>
    <row r="33" spans="1:10" s="22" customFormat="1" ht="33" x14ac:dyDescent="0.35">
      <c r="A33" s="16">
        <v>9780323916141</v>
      </c>
      <c r="B33" s="17" t="s">
        <v>133</v>
      </c>
      <c r="C33" s="17" t="s">
        <v>134</v>
      </c>
      <c r="D33" s="17" t="s">
        <v>135</v>
      </c>
      <c r="E33" s="17" t="s">
        <v>114</v>
      </c>
      <c r="F33" s="25" t="s">
        <v>261</v>
      </c>
      <c r="G33" s="26"/>
      <c r="H33" s="29">
        <v>1</v>
      </c>
      <c r="I33" s="18">
        <f t="shared" si="0"/>
        <v>0</v>
      </c>
      <c r="J33" s="19">
        <f>ROUND(I33*(1-'Taux de remise'!$B$11),2)</f>
        <v>0</v>
      </c>
    </row>
    <row r="34" spans="1:10" s="22" customFormat="1" ht="33" x14ac:dyDescent="0.35">
      <c r="A34" s="16">
        <v>9783515136723</v>
      </c>
      <c r="B34" s="17" t="s">
        <v>136</v>
      </c>
      <c r="C34" s="20" t="s">
        <v>137</v>
      </c>
      <c r="D34" s="17" t="s">
        <v>138</v>
      </c>
      <c r="E34" s="17" t="s">
        <v>38</v>
      </c>
      <c r="F34" s="17" t="s">
        <v>53</v>
      </c>
      <c r="G34" s="26"/>
      <c r="H34" s="29">
        <v>1</v>
      </c>
      <c r="I34" s="18">
        <f t="shared" si="0"/>
        <v>0</v>
      </c>
      <c r="J34" s="19">
        <f>ROUND(I34*(1-'Taux de remise'!$B$11),2)</f>
        <v>0</v>
      </c>
    </row>
    <row r="35" spans="1:10" s="22" customFormat="1" ht="49.5" x14ac:dyDescent="0.35">
      <c r="A35" s="16">
        <v>9789603543282</v>
      </c>
      <c r="B35" s="17" t="s">
        <v>139</v>
      </c>
      <c r="C35" s="20" t="s">
        <v>140</v>
      </c>
      <c r="D35" s="17" t="s">
        <v>141</v>
      </c>
      <c r="E35" s="17" t="s">
        <v>38</v>
      </c>
      <c r="F35" s="17" t="s">
        <v>38</v>
      </c>
      <c r="G35" s="26"/>
      <c r="H35" s="29">
        <v>1</v>
      </c>
      <c r="I35" s="18">
        <f t="shared" si="0"/>
        <v>0</v>
      </c>
      <c r="J35" s="19">
        <f>ROUND(I35*(1-'Taux de remise'!$B$11),2)</f>
        <v>0</v>
      </c>
    </row>
    <row r="36" spans="1:10" s="22" customFormat="1" x14ac:dyDescent="0.35">
      <c r="A36" s="16">
        <v>9781350213180</v>
      </c>
      <c r="B36" s="17" t="s">
        <v>142</v>
      </c>
      <c r="C36" s="20" t="s">
        <v>143</v>
      </c>
      <c r="D36" s="17" t="s">
        <v>144</v>
      </c>
      <c r="E36" s="17" t="s">
        <v>38</v>
      </c>
      <c r="F36" s="17" t="s">
        <v>27</v>
      </c>
      <c r="G36" s="26"/>
      <c r="H36" s="29">
        <v>0.8498</v>
      </c>
      <c r="I36" s="18">
        <f t="shared" si="0"/>
        <v>0</v>
      </c>
      <c r="J36" s="19">
        <f>ROUND(I36*(1-'Taux de remise'!$B$11),2)</f>
        <v>0</v>
      </c>
    </row>
    <row r="37" spans="1:10" s="22" customFormat="1" ht="33" x14ac:dyDescent="0.35">
      <c r="A37" s="16">
        <v>9780192859914</v>
      </c>
      <c r="B37" s="17" t="s">
        <v>145</v>
      </c>
      <c r="C37" s="20" t="s">
        <v>146</v>
      </c>
      <c r="D37" s="17" t="s">
        <v>147</v>
      </c>
      <c r="E37" s="17" t="s">
        <v>38</v>
      </c>
      <c r="F37" s="17" t="s">
        <v>27</v>
      </c>
      <c r="G37" s="26"/>
      <c r="H37" s="29">
        <v>0.8498</v>
      </c>
      <c r="I37" s="18">
        <f t="shared" si="0"/>
        <v>0</v>
      </c>
      <c r="J37" s="19">
        <f>ROUND(I37*(1-'Taux de remise'!$B$11),2)</f>
        <v>0</v>
      </c>
    </row>
    <row r="38" spans="1:10" s="22" customFormat="1" x14ac:dyDescent="0.35">
      <c r="A38" s="17" t="s">
        <v>148</v>
      </c>
      <c r="B38" s="17" t="s">
        <v>149</v>
      </c>
      <c r="C38" s="17" t="s">
        <v>150</v>
      </c>
      <c r="D38" s="17" t="s">
        <v>151</v>
      </c>
      <c r="E38" s="17" t="s">
        <v>152</v>
      </c>
      <c r="F38" s="17" t="s">
        <v>27</v>
      </c>
      <c r="G38" s="26"/>
      <c r="H38" s="29">
        <v>0.8498</v>
      </c>
      <c r="I38" s="18">
        <f t="shared" si="0"/>
        <v>0</v>
      </c>
      <c r="J38" s="19">
        <f>ROUND(I38*(1-'Taux de remise'!$B$11),2)</f>
        <v>0</v>
      </c>
    </row>
    <row r="39" spans="1:10" s="22" customFormat="1" x14ac:dyDescent="0.35">
      <c r="A39" s="16">
        <v>9788410187993</v>
      </c>
      <c r="B39" s="17" t="s">
        <v>153</v>
      </c>
      <c r="C39" s="17" t="s">
        <v>154</v>
      </c>
      <c r="D39" s="17" t="s">
        <v>155</v>
      </c>
      <c r="E39" s="17" t="s">
        <v>156</v>
      </c>
      <c r="F39" s="17" t="s">
        <v>47</v>
      </c>
      <c r="G39" s="26"/>
      <c r="H39" s="29">
        <v>1</v>
      </c>
      <c r="I39" s="18">
        <f t="shared" si="0"/>
        <v>0</v>
      </c>
      <c r="J39" s="19">
        <f>ROUND(I39*(1-'Taux de remise'!$B$11),2)</f>
        <v>0</v>
      </c>
    </row>
    <row r="40" spans="1:10" s="22" customFormat="1" ht="49.5" x14ac:dyDescent="0.35">
      <c r="A40" s="17" t="s">
        <v>157</v>
      </c>
      <c r="B40" s="17" t="s">
        <v>158</v>
      </c>
      <c r="C40" s="17" t="s">
        <v>159</v>
      </c>
      <c r="D40" s="17" t="s">
        <v>160</v>
      </c>
      <c r="E40" s="17" t="s">
        <v>161</v>
      </c>
      <c r="F40" s="17" t="s">
        <v>27</v>
      </c>
      <c r="G40" s="26"/>
      <c r="H40" s="29">
        <v>0.8498</v>
      </c>
      <c r="I40" s="18">
        <f t="shared" si="0"/>
        <v>0</v>
      </c>
      <c r="J40" s="19">
        <f>ROUND(I40*(1-'Taux de remise'!$B$11),2)</f>
        <v>0</v>
      </c>
    </row>
    <row r="41" spans="1:10" ht="49.5" x14ac:dyDescent="0.35">
      <c r="A41" s="17" t="s">
        <v>162</v>
      </c>
      <c r="B41" s="17" t="s">
        <v>163</v>
      </c>
      <c r="C41" s="17" t="s">
        <v>164</v>
      </c>
      <c r="D41" s="17" t="s">
        <v>165</v>
      </c>
      <c r="E41" s="17" t="s">
        <v>161</v>
      </c>
      <c r="F41" s="17" t="s">
        <v>107</v>
      </c>
      <c r="G41" s="26"/>
      <c r="H41" s="29">
        <v>1.1516</v>
      </c>
      <c r="I41" s="18">
        <f t="shared" si="0"/>
        <v>0</v>
      </c>
      <c r="J41" s="19">
        <f>ROUND(I41*(1-'Taux de remise'!$B$11),2)</f>
        <v>0</v>
      </c>
    </row>
    <row r="42" spans="1:10" x14ac:dyDescent="0.35">
      <c r="A42" s="16" t="s">
        <v>166</v>
      </c>
      <c r="B42" s="17" t="s">
        <v>167</v>
      </c>
      <c r="C42" s="17" t="s">
        <v>168</v>
      </c>
      <c r="D42" s="17" t="s">
        <v>169</v>
      </c>
      <c r="E42" s="17" t="s">
        <v>170</v>
      </c>
      <c r="F42" s="17" t="s">
        <v>171</v>
      </c>
      <c r="G42" s="26"/>
      <c r="H42" s="29">
        <v>11.009399999999999</v>
      </c>
      <c r="I42" s="18">
        <f t="shared" si="0"/>
        <v>0</v>
      </c>
      <c r="J42" s="19">
        <f>ROUND(I42*(1-'Taux de remise'!$B$11),2)</f>
        <v>0</v>
      </c>
    </row>
    <row r="43" spans="1:10" x14ac:dyDescent="0.35">
      <c r="A43" s="16" t="s">
        <v>172</v>
      </c>
      <c r="B43" s="17" t="s">
        <v>173</v>
      </c>
      <c r="C43" s="20" t="s">
        <v>174</v>
      </c>
      <c r="D43" s="17" t="s">
        <v>175</v>
      </c>
      <c r="E43" s="17" t="s">
        <v>176</v>
      </c>
      <c r="F43" s="17" t="s">
        <v>53</v>
      </c>
      <c r="G43" s="26"/>
      <c r="H43" s="29">
        <v>1</v>
      </c>
      <c r="I43" s="18">
        <f t="shared" si="0"/>
        <v>0</v>
      </c>
      <c r="J43" s="19">
        <f>ROUND(I43*(1-'Taux de remise'!$B$11),2)</f>
        <v>0</v>
      </c>
    </row>
    <row r="44" spans="1:10" x14ac:dyDescent="0.35">
      <c r="A44" s="16" t="s">
        <v>177</v>
      </c>
      <c r="B44" s="17" t="s">
        <v>178</v>
      </c>
      <c r="C44" s="20"/>
      <c r="D44" s="17" t="s">
        <v>179</v>
      </c>
      <c r="E44" s="17" t="s">
        <v>180</v>
      </c>
      <c r="F44" s="17" t="s">
        <v>181</v>
      </c>
      <c r="G44" s="26"/>
      <c r="H44" s="29">
        <v>8.27</v>
      </c>
      <c r="I44" s="18">
        <f t="shared" si="0"/>
        <v>0</v>
      </c>
      <c r="J44" s="19">
        <f>ROUND(I44*(1-'Taux de remise'!$B$11),2)</f>
        <v>0</v>
      </c>
    </row>
    <row r="45" spans="1:10" x14ac:dyDescent="0.35">
      <c r="A45" s="16" t="s">
        <v>182</v>
      </c>
      <c r="B45" s="17" t="s">
        <v>183</v>
      </c>
      <c r="C45" s="17" t="s">
        <v>184</v>
      </c>
      <c r="D45" s="17" t="s">
        <v>185</v>
      </c>
      <c r="E45" s="17" t="s">
        <v>186</v>
      </c>
      <c r="F45" s="17" t="s">
        <v>22</v>
      </c>
      <c r="G45" s="26"/>
      <c r="H45" s="29">
        <v>1</v>
      </c>
      <c r="I45" s="18">
        <f t="shared" si="0"/>
        <v>0</v>
      </c>
      <c r="J45" s="19">
        <f>ROUND(I45*(1-'Taux de remise'!$B$11),2)</f>
        <v>0</v>
      </c>
    </row>
    <row r="46" spans="1:10" x14ac:dyDescent="0.35">
      <c r="A46" s="16" t="s">
        <v>187</v>
      </c>
      <c r="B46" s="17" t="s">
        <v>188</v>
      </c>
      <c r="C46" s="20" t="s">
        <v>189</v>
      </c>
      <c r="D46" s="17" t="s">
        <v>190</v>
      </c>
      <c r="E46" s="17" t="s">
        <v>191</v>
      </c>
      <c r="F46" s="28" t="s">
        <v>33</v>
      </c>
      <c r="G46" s="26"/>
      <c r="H46" s="29">
        <v>90.62</v>
      </c>
      <c r="I46" s="18">
        <f t="shared" si="0"/>
        <v>0</v>
      </c>
      <c r="J46" s="19">
        <f>ROUND(I46*(1-'Taux de remise'!$B$11),2)</f>
        <v>0</v>
      </c>
    </row>
    <row r="47" spans="1:10" x14ac:dyDescent="0.35">
      <c r="A47" s="16" t="s">
        <v>192</v>
      </c>
      <c r="B47" s="17" t="s">
        <v>193</v>
      </c>
      <c r="C47" s="17" t="s">
        <v>194</v>
      </c>
      <c r="D47" s="17" t="s">
        <v>195</v>
      </c>
      <c r="E47" s="17" t="s">
        <v>196</v>
      </c>
      <c r="F47" s="17" t="s">
        <v>38</v>
      </c>
      <c r="G47" s="26"/>
      <c r="H47" s="29">
        <v>1</v>
      </c>
      <c r="I47" s="18">
        <f t="shared" si="0"/>
        <v>0</v>
      </c>
      <c r="J47" s="19">
        <f>ROUND(I47*(1-'Taux de remise'!$B$11),2)</f>
        <v>0</v>
      </c>
    </row>
    <row r="48" spans="1:10" x14ac:dyDescent="0.35">
      <c r="A48" s="16" t="s">
        <v>197</v>
      </c>
      <c r="B48" s="17" t="s">
        <v>198</v>
      </c>
      <c r="C48" s="20" t="s">
        <v>199</v>
      </c>
      <c r="D48" s="20" t="s">
        <v>200</v>
      </c>
      <c r="E48" s="17" t="s">
        <v>201</v>
      </c>
      <c r="F48" s="17" t="s">
        <v>53</v>
      </c>
      <c r="G48" s="26"/>
      <c r="H48" s="29">
        <v>1</v>
      </c>
      <c r="I48" s="18">
        <f t="shared" si="0"/>
        <v>0</v>
      </c>
      <c r="J48" s="19">
        <f>ROUND(I48*(1-'Taux de remise'!$B$11),2)</f>
        <v>0</v>
      </c>
    </row>
    <row r="49" spans="1:10" x14ac:dyDescent="0.35">
      <c r="A49" s="16" t="s">
        <v>202</v>
      </c>
      <c r="B49" s="17" t="s">
        <v>203</v>
      </c>
      <c r="C49" s="17" t="s">
        <v>204</v>
      </c>
      <c r="D49" s="17" t="s">
        <v>205</v>
      </c>
      <c r="E49" s="17" t="s">
        <v>206</v>
      </c>
      <c r="F49" s="17" t="s">
        <v>107</v>
      </c>
      <c r="G49" s="26"/>
      <c r="H49" s="29">
        <v>1.1516</v>
      </c>
      <c r="I49" s="18">
        <f t="shared" si="0"/>
        <v>0</v>
      </c>
      <c r="J49" s="19">
        <f>ROUND(I49*(1-'Taux de remise'!$B$11),2)</f>
        <v>0</v>
      </c>
    </row>
    <row r="50" spans="1:10" x14ac:dyDescent="0.35">
      <c r="A50" s="16" t="s">
        <v>207</v>
      </c>
      <c r="B50" s="17" t="s">
        <v>208</v>
      </c>
      <c r="C50" s="17" t="s">
        <v>209</v>
      </c>
      <c r="D50" s="17" t="s">
        <v>210</v>
      </c>
      <c r="E50" s="17" t="s">
        <v>211</v>
      </c>
      <c r="F50" s="17" t="s">
        <v>22</v>
      </c>
      <c r="G50" s="26"/>
      <c r="H50" s="29">
        <v>1</v>
      </c>
      <c r="I50" s="18">
        <f t="shared" si="0"/>
        <v>0</v>
      </c>
      <c r="J50" s="19">
        <f>ROUND(I50*(1-'Taux de remise'!$B$11),2)</f>
        <v>0</v>
      </c>
    </row>
    <row r="51" spans="1:10" x14ac:dyDescent="0.35">
      <c r="A51" s="16" t="s">
        <v>212</v>
      </c>
      <c r="B51" s="17" t="s">
        <v>213</v>
      </c>
      <c r="C51" s="17" t="s">
        <v>214</v>
      </c>
      <c r="D51" s="17" t="s">
        <v>215</v>
      </c>
      <c r="E51" s="17" t="s">
        <v>211</v>
      </c>
      <c r="F51" s="28" t="s">
        <v>216</v>
      </c>
      <c r="G51" s="26"/>
      <c r="H51" s="29">
        <v>3.36</v>
      </c>
      <c r="I51" s="18">
        <f t="shared" si="0"/>
        <v>0</v>
      </c>
      <c r="J51" s="19">
        <f>ROUND(I51*(1-'Taux de remise'!$B$11),2)</f>
        <v>0</v>
      </c>
    </row>
    <row r="52" spans="1:10" ht="33" x14ac:dyDescent="0.35">
      <c r="A52" s="16" t="s">
        <v>217</v>
      </c>
      <c r="B52" s="17" t="s">
        <v>218</v>
      </c>
      <c r="C52" s="17" t="s">
        <v>219</v>
      </c>
      <c r="D52" s="17" t="s">
        <v>220</v>
      </c>
      <c r="E52" s="17" t="s">
        <v>221</v>
      </c>
      <c r="F52" s="17" t="s">
        <v>222</v>
      </c>
      <c r="G52" s="26"/>
      <c r="H52" s="29">
        <v>1</v>
      </c>
      <c r="I52" s="18">
        <f t="shared" si="0"/>
        <v>0</v>
      </c>
      <c r="J52" s="19">
        <f>ROUND(I52*(1-'Taux de remise'!$B$11),2)</f>
        <v>0</v>
      </c>
    </row>
    <row r="53" spans="1:10" x14ac:dyDescent="0.35">
      <c r="A53" s="16" t="s">
        <v>223</v>
      </c>
      <c r="B53" s="17" t="s">
        <v>224</v>
      </c>
      <c r="C53" s="17" t="s">
        <v>225</v>
      </c>
      <c r="D53" s="17" t="s">
        <v>226</v>
      </c>
      <c r="E53" s="17" t="s">
        <v>227</v>
      </c>
      <c r="F53" s="17" t="s">
        <v>228</v>
      </c>
      <c r="G53" s="26"/>
      <c r="H53" s="29">
        <v>0.93799999999999994</v>
      </c>
      <c r="I53" s="18">
        <f t="shared" si="0"/>
        <v>0</v>
      </c>
      <c r="J53" s="19">
        <f>ROUND(I53*(1-'Taux de remise'!$B$11),2)</f>
        <v>0</v>
      </c>
    </row>
    <row r="54" spans="1:10" x14ac:dyDescent="0.35">
      <c r="A54" s="16" t="s">
        <v>229</v>
      </c>
      <c r="B54" s="17" t="s">
        <v>230</v>
      </c>
      <c r="C54" s="17" t="s">
        <v>231</v>
      </c>
      <c r="D54" s="17" t="s">
        <v>232</v>
      </c>
      <c r="E54" s="17" t="s">
        <v>227</v>
      </c>
      <c r="F54" s="17" t="s">
        <v>228</v>
      </c>
      <c r="G54" s="26"/>
      <c r="H54" s="29">
        <v>0.93799999999999994</v>
      </c>
      <c r="I54" s="18">
        <f t="shared" si="0"/>
        <v>0</v>
      </c>
      <c r="J54" s="19">
        <f>ROUND(I54*(1-'Taux de remise'!$B$11),2)</f>
        <v>0</v>
      </c>
    </row>
    <row r="55" spans="1:10" x14ac:dyDescent="0.35">
      <c r="A55" s="16" t="s">
        <v>233</v>
      </c>
      <c r="B55" s="17" t="s">
        <v>234</v>
      </c>
      <c r="C55" s="17" t="s">
        <v>235</v>
      </c>
      <c r="D55" s="17" t="s">
        <v>236</v>
      </c>
      <c r="E55" s="17" t="s">
        <v>227</v>
      </c>
      <c r="F55" s="17" t="s">
        <v>53</v>
      </c>
      <c r="G55" s="26"/>
      <c r="H55" s="29">
        <v>1</v>
      </c>
      <c r="I55" s="18">
        <f t="shared" si="0"/>
        <v>0</v>
      </c>
      <c r="J55" s="19">
        <f>ROUND(I55*(1-'Taux de remise'!$B$11),2)</f>
        <v>0</v>
      </c>
    </row>
    <row r="56" spans="1:10" ht="33" x14ac:dyDescent="0.35">
      <c r="A56" s="16" t="s">
        <v>237</v>
      </c>
      <c r="B56" s="17" t="s">
        <v>238</v>
      </c>
      <c r="C56" s="17" t="s">
        <v>239</v>
      </c>
      <c r="D56" s="17" t="s">
        <v>240</v>
      </c>
      <c r="E56" s="17" t="s">
        <v>227</v>
      </c>
      <c r="F56" s="17" t="s">
        <v>53</v>
      </c>
      <c r="G56" s="26"/>
      <c r="H56" s="29">
        <v>1</v>
      </c>
      <c r="I56" s="18">
        <f t="shared" si="0"/>
        <v>0</v>
      </c>
      <c r="J56" s="19">
        <f>ROUND(I56*(1-'Taux de remise'!$B$11),2)</f>
        <v>0</v>
      </c>
    </row>
    <row r="57" spans="1:10" x14ac:dyDescent="0.35">
      <c r="A57" s="16" t="s">
        <v>241</v>
      </c>
      <c r="B57" s="17" t="s">
        <v>242</v>
      </c>
      <c r="C57" s="20" t="s">
        <v>243</v>
      </c>
      <c r="D57" s="17" t="s">
        <v>244</v>
      </c>
      <c r="E57" s="17" t="s">
        <v>245</v>
      </c>
      <c r="F57" s="17" t="s">
        <v>47</v>
      </c>
      <c r="G57" s="26"/>
      <c r="H57" s="29">
        <v>1</v>
      </c>
      <c r="I57" s="18">
        <f t="shared" si="0"/>
        <v>0</v>
      </c>
      <c r="J57" s="19">
        <f>ROUND(I57*(1-'Taux de remise'!$B$11),2)</f>
        <v>0</v>
      </c>
    </row>
    <row r="58" spans="1:10" x14ac:dyDescent="0.35">
      <c r="A58" s="17" t="s">
        <v>246</v>
      </c>
      <c r="B58" s="17" t="s">
        <v>247</v>
      </c>
      <c r="C58" s="20" t="s">
        <v>248</v>
      </c>
      <c r="D58" s="20" t="s">
        <v>249</v>
      </c>
      <c r="E58" s="17" t="s">
        <v>250</v>
      </c>
      <c r="F58" s="17" t="s">
        <v>251</v>
      </c>
      <c r="G58" s="26"/>
      <c r="H58" s="29">
        <v>166.52330000000001</v>
      </c>
      <c r="I58" s="18">
        <f t="shared" si="0"/>
        <v>0</v>
      </c>
      <c r="J58" s="19">
        <f>ROUND(I58*(1-'Taux de remise'!$B$11),2)</f>
        <v>0</v>
      </c>
    </row>
    <row r="59" spans="1:10" ht="49.5" x14ac:dyDescent="0.35">
      <c r="A59" s="16" t="s">
        <v>252</v>
      </c>
      <c r="B59" s="17" t="s">
        <v>253</v>
      </c>
      <c r="C59" s="17" t="s">
        <v>254</v>
      </c>
      <c r="D59" s="17" t="s">
        <v>255</v>
      </c>
      <c r="E59" s="17" t="s">
        <v>256</v>
      </c>
      <c r="F59" s="17" t="s">
        <v>53</v>
      </c>
      <c r="G59" s="26"/>
      <c r="H59" s="29">
        <v>1</v>
      </c>
      <c r="I59" s="18">
        <f t="shared" si="0"/>
        <v>0</v>
      </c>
      <c r="J59" s="19">
        <f>ROUND(I59*(1-'Taux de remise'!$B$11),2)</f>
        <v>0</v>
      </c>
    </row>
    <row r="60" spans="1:10" x14ac:dyDescent="0.35">
      <c r="A60" s="21">
        <v>9789004680272</v>
      </c>
      <c r="B60" s="17" t="s">
        <v>257</v>
      </c>
      <c r="C60" s="20" t="s">
        <v>258</v>
      </c>
      <c r="D60" s="17" t="s">
        <v>259</v>
      </c>
      <c r="E60" s="17" t="s">
        <v>260</v>
      </c>
      <c r="F60" s="17" t="s">
        <v>261</v>
      </c>
      <c r="G60" s="26"/>
      <c r="H60" s="29">
        <v>1</v>
      </c>
      <c r="I60" s="18">
        <f t="shared" si="0"/>
        <v>0</v>
      </c>
      <c r="J60" s="19">
        <f>ROUND(I60*(1-'Taux de remise'!$B$11),2)</f>
        <v>0</v>
      </c>
    </row>
    <row r="61" spans="1:10" x14ac:dyDescent="0.35">
      <c r="A61" s="16">
        <v>978013537554</v>
      </c>
      <c r="B61" s="17" t="s">
        <v>262</v>
      </c>
      <c r="C61" s="17" t="s">
        <v>263</v>
      </c>
      <c r="D61" s="17" t="s">
        <v>264</v>
      </c>
      <c r="E61" s="17" t="s">
        <v>265</v>
      </c>
      <c r="F61" s="17" t="s">
        <v>107</v>
      </c>
      <c r="G61" s="26"/>
      <c r="H61" s="29">
        <v>1.1516</v>
      </c>
      <c r="I61" s="18">
        <f t="shared" si="0"/>
        <v>0</v>
      </c>
      <c r="J61" s="19">
        <f>ROUND(I61*(1-'Taux de remise'!$B$11),2)</f>
        <v>0</v>
      </c>
    </row>
    <row r="62" spans="1:10" ht="33" x14ac:dyDescent="0.35">
      <c r="A62" s="16">
        <v>9780198856856</v>
      </c>
      <c r="B62" s="20" t="s">
        <v>266</v>
      </c>
      <c r="C62" s="17" t="s">
        <v>267</v>
      </c>
      <c r="D62" s="17" t="s">
        <v>268</v>
      </c>
      <c r="E62" s="17" t="s">
        <v>265</v>
      </c>
      <c r="F62" s="17" t="s">
        <v>27</v>
      </c>
      <c r="G62" s="26"/>
      <c r="H62" s="29">
        <v>0.8498</v>
      </c>
      <c r="I62" s="18">
        <f t="shared" si="0"/>
        <v>0</v>
      </c>
      <c r="J62" s="19">
        <f>ROUND(I62*(1-'Taux de remise'!$B$11),2)</f>
        <v>0</v>
      </c>
    </row>
    <row r="63" spans="1:10" ht="33" x14ac:dyDescent="0.35">
      <c r="A63" s="16">
        <v>9788833690346</v>
      </c>
      <c r="B63" s="20" t="s">
        <v>269</v>
      </c>
      <c r="C63" s="17" t="s">
        <v>270</v>
      </c>
      <c r="D63" s="17" t="s">
        <v>271</v>
      </c>
      <c r="E63" s="17" t="s">
        <v>265</v>
      </c>
      <c r="F63" s="17" t="s">
        <v>22</v>
      </c>
      <c r="G63" s="26"/>
      <c r="H63" s="29">
        <v>1</v>
      </c>
      <c r="I63" s="18">
        <f t="shared" si="0"/>
        <v>0</v>
      </c>
      <c r="J63" s="19">
        <f>ROUND(I63*(1-'Taux de remise'!$B$11),2)</f>
        <v>0</v>
      </c>
    </row>
    <row r="64" spans="1:10" x14ac:dyDescent="0.35">
      <c r="A64" s="16">
        <v>9782553017353</v>
      </c>
      <c r="B64" s="20" t="s">
        <v>272</v>
      </c>
      <c r="C64" s="17" t="s">
        <v>273</v>
      </c>
      <c r="D64" s="17" t="s">
        <v>274</v>
      </c>
      <c r="E64" s="17" t="s">
        <v>265</v>
      </c>
      <c r="F64" s="17" t="s">
        <v>275</v>
      </c>
      <c r="G64" s="26"/>
      <c r="H64" s="29">
        <v>1.5753999999999999</v>
      </c>
      <c r="I64" s="18">
        <f t="shared" si="0"/>
        <v>0</v>
      </c>
      <c r="J64" s="19">
        <f>ROUND(I64*(1-'Taux de remise'!$B$11),2)</f>
        <v>0</v>
      </c>
    </row>
    <row r="65" spans="1:10" x14ac:dyDescent="0.35">
      <c r="A65" s="16">
        <v>9780323911771</v>
      </c>
      <c r="B65" s="20" t="s">
        <v>276</v>
      </c>
      <c r="C65" s="17" t="s">
        <v>277</v>
      </c>
      <c r="D65" s="17" t="s">
        <v>278</v>
      </c>
      <c r="E65" s="17" t="s">
        <v>265</v>
      </c>
      <c r="F65" s="17" t="s">
        <v>279</v>
      </c>
      <c r="G65" s="26"/>
      <c r="H65" s="29">
        <v>24.804300000000001</v>
      </c>
      <c r="I65" s="18">
        <f t="shared" si="0"/>
        <v>0</v>
      </c>
      <c r="J65" s="19">
        <f>ROUND(I65*(1-'Taux de remise'!$B$11),2)</f>
        <v>0</v>
      </c>
    </row>
    <row r="66" spans="1:10" ht="49.5" x14ac:dyDescent="0.35">
      <c r="A66" s="16">
        <v>9781032680064</v>
      </c>
      <c r="B66" s="17" t="s">
        <v>280</v>
      </c>
      <c r="C66" s="20" t="s">
        <v>281</v>
      </c>
      <c r="D66" s="17" t="s">
        <v>282</v>
      </c>
      <c r="E66" s="17" t="s">
        <v>283</v>
      </c>
      <c r="F66" s="17" t="s">
        <v>27</v>
      </c>
      <c r="G66" s="26"/>
      <c r="H66" s="29">
        <v>0.8498</v>
      </c>
      <c r="I66" s="18">
        <f t="shared" si="0"/>
        <v>0</v>
      </c>
      <c r="J66" s="19">
        <f>ROUND(I66*(1-'Taux de remise'!$B$11),2)</f>
        <v>0</v>
      </c>
    </row>
    <row r="67" spans="1:10" x14ac:dyDescent="0.35">
      <c r="A67" s="16" t="s">
        <v>241</v>
      </c>
      <c r="B67" s="17" t="s">
        <v>284</v>
      </c>
      <c r="C67" s="17" t="s">
        <v>285</v>
      </c>
      <c r="D67" s="17" t="s">
        <v>286</v>
      </c>
      <c r="E67" s="17" t="s">
        <v>287</v>
      </c>
      <c r="F67" s="28" t="s">
        <v>288</v>
      </c>
      <c r="G67" s="26"/>
      <c r="H67" s="29">
        <v>1461</v>
      </c>
      <c r="I67" s="18">
        <f t="shared" si="0"/>
        <v>0</v>
      </c>
      <c r="J67" s="19">
        <f>ROUND(I67*(1-'Taux de remise'!$B$11),2)</f>
        <v>0</v>
      </c>
    </row>
    <row r="68" spans="1:10" x14ac:dyDescent="0.35">
      <c r="A68" s="37"/>
      <c r="B68" s="38"/>
      <c r="C68" s="38"/>
      <c r="D68" s="38"/>
      <c r="E68" s="38"/>
      <c r="F68" s="38"/>
      <c r="G68" s="38"/>
      <c r="H68" s="39"/>
      <c r="I68" s="23" t="s">
        <v>289</v>
      </c>
      <c r="J68" s="24">
        <f>SUM(J4:J67)</f>
        <v>0</v>
      </c>
    </row>
    <row r="69" spans="1:10" ht="72" customHeight="1" x14ac:dyDescent="0.35"/>
    <row r="70" spans="1:10" ht="72" customHeight="1" x14ac:dyDescent="0.35"/>
    <row r="71" spans="1:10" ht="72" customHeight="1" x14ac:dyDescent="0.35"/>
    <row r="72" spans="1:10" ht="72" customHeight="1" x14ac:dyDescent="0.35"/>
    <row r="73" spans="1:10" ht="72" customHeight="1" x14ac:dyDescent="0.35"/>
    <row r="74" spans="1:10" ht="72" customHeight="1" x14ac:dyDescent="0.35"/>
  </sheetData>
  <sheetProtection sheet="1" objects="1" scenarios="1"/>
  <autoFilter ref="A3:J68">
    <sortState ref="A4:K68">
      <sortCondition ref="E3"/>
    </sortState>
  </autoFilter>
  <sortState ref="A9:K39">
    <sortCondition ref="F9:F39"/>
  </sortState>
  <mergeCells count="3">
    <mergeCell ref="A1:J1"/>
    <mergeCell ref="A2:J2"/>
    <mergeCell ref="A68:H68"/>
  </mergeCells>
  <hyperlinks>
    <hyperlink ref="C46" r:id="rId1" tooltip="Cliquer ici pour faire une recherche par auteur"/>
    <hyperlink ref="C58" r:id="rId2"/>
    <hyperlink ref="D58" r:id="rId3"/>
  </hyperlinks>
  <pageMargins left="0.25" right="0.25" top="0.75" bottom="0.75" header="0.51180555555555496" footer="0.51180555555555496"/>
  <pageSetup paperSize="9" scale="54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Taux de remise</vt:lpstr>
      <vt:lpstr>Devis estimatif</vt:lpstr>
    </vt:vector>
  </TitlesOfParts>
  <Company>UDS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kauffmann</dc:creator>
  <cp:lastModifiedBy>Dawei Chen</cp:lastModifiedBy>
  <cp:revision>6</cp:revision>
  <dcterms:created xsi:type="dcterms:W3CDTF">2018-11-05T10:36:10Z</dcterms:created>
  <dcterms:modified xsi:type="dcterms:W3CDTF">2025-07-17T13:07:42Z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UDS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